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meshier\Desktop\Impact Fees\"/>
    </mc:Choice>
  </mc:AlternateContent>
  <xr:revisionPtr revIDLastSave="0" documentId="13_ncr:1_{3983A3A5-B9D1-4320-ADA8-15EA84E36333}" xr6:coauthVersionLast="45" xr6:coauthVersionMax="45" xr10:uidLastSave="{00000000-0000-0000-0000-000000000000}"/>
  <bookViews>
    <workbookView xWindow="-108" yWindow="-108" windowWidth="30936" windowHeight="16896" xr2:uid="{66533F7D-3843-477C-A0CC-E07D684C3D14}"/>
  </bookViews>
  <sheets>
    <sheet name="Impact Fee Worksheet" sheetId="1" r:id="rId1"/>
  </sheets>
  <definedNames>
    <definedName name="_xlnm.Print_Area" localSheetId="0">'Impact Fee Worksheet'!$B$1:$P$56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2" i="1" l="1"/>
  <c r="N41" i="1"/>
  <c r="N40" i="1"/>
  <c r="N39" i="1"/>
  <c r="N38" i="1"/>
  <c r="N37" i="1"/>
  <c r="N36" i="1"/>
  <c r="N35" i="1"/>
  <c r="N28" i="1"/>
  <c r="N27" i="1"/>
  <c r="N26" i="1"/>
  <c r="N25" i="1"/>
  <c r="N24" i="1"/>
  <c r="N23" i="1"/>
  <c r="N22" i="1"/>
  <c r="N21" i="1"/>
  <c r="M30" i="1" l="1"/>
  <c r="M44" i="1"/>
  <c r="I48" i="1" l="1"/>
</calcChain>
</file>

<file path=xl/sharedStrings.xml><?xml version="1.0" encoding="utf-8"?>
<sst xmlns="http://schemas.openxmlformats.org/spreadsheetml/2006/main" count="40" uniqueCount="27">
  <si>
    <t>Impact Fee Calculation Worksheet</t>
  </si>
  <si>
    <t>Development Name:</t>
  </si>
  <si>
    <t>Applicant:</t>
  </si>
  <si>
    <t>Legal Description:</t>
  </si>
  <si>
    <t>Plat Name:</t>
  </si>
  <si>
    <t>City of Killeen, Texas</t>
  </si>
  <si>
    <t>WASTEWATER IMPACT FEE:</t>
  </si>
  <si>
    <t>Date of Building Permit:</t>
  </si>
  <si>
    <t>1 - inch</t>
  </si>
  <si>
    <t>1½  - inch</t>
  </si>
  <si>
    <t>¾  - inch</t>
  </si>
  <si>
    <t>2 - inch</t>
  </si>
  <si>
    <t>3 - inch</t>
  </si>
  <si>
    <t>4 - inch</t>
  </si>
  <si>
    <t>6 - inch</t>
  </si>
  <si>
    <t>8 - inch</t>
  </si>
  <si>
    <t>Meter Size:</t>
  </si>
  <si>
    <t>Quantity:</t>
  </si>
  <si>
    <t>Service Unit Equivalent:</t>
  </si>
  <si>
    <t>Fee:</t>
  </si>
  <si>
    <t>Fee Per Meter:</t>
  </si>
  <si>
    <t>WATER IMPACT FEE:</t>
  </si>
  <si>
    <t>Total Water Impact Fee:</t>
  </si>
  <si>
    <t>Total Wastewater Impact Fee:</t>
  </si>
  <si>
    <t>TOTAL IMPACT FEE:</t>
  </si>
  <si>
    <t>Total Water &amp; Wastewater Impact Fee:</t>
  </si>
  <si>
    <t>City of Killeen  ∙  Development Services Department  ∙  (254) 501-7631
200 East Avenue D  ∙  Killeen, Texas  ∙  76541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</si>
</sst>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_);\([$$-409]#,##0\)"/>
    <numFmt numFmtId="165" formatCode="_([$$-409]* #,##0_);_([$$-409]* \(#,##0\);_([$$-409]* &quot;-&quot;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Border="1" applyProtection="1"/>
    <xf numFmtId="0" fontId="0" fillId="0" borderId="11" xfId="0" applyBorder="1" applyProtection="1"/>
    <xf numFmtId="0" fontId="0" fillId="0" borderId="10" xfId="0" applyBorder="1" applyProtection="1"/>
    <xf numFmtId="0" fontId="0" fillId="0" borderId="10" xfId="0" applyBorder="1" applyAlignment="1" applyProtection="1">
      <alignment horizontal="right"/>
    </xf>
    <xf numFmtId="0" fontId="0" fillId="0" borderId="12" xfId="0" applyBorder="1" applyProtection="1"/>
    <xf numFmtId="0" fontId="0" fillId="0" borderId="0" xfId="0" applyProtection="1"/>
    <xf numFmtId="0" fontId="0" fillId="0" borderId="8" xfId="0" applyBorder="1" applyProtection="1"/>
    <xf numFmtId="0" fontId="0" fillId="0" borderId="0" xfId="0" applyBorder="1" applyAlignment="1" applyProtection="1">
      <alignment horizontal="right"/>
    </xf>
    <xf numFmtId="0" fontId="0" fillId="0" borderId="13" xfId="0" applyBorder="1" applyProtection="1"/>
    <xf numFmtId="0" fontId="11" fillId="0" borderId="0" xfId="0" applyFont="1" applyBorder="1" applyProtection="1"/>
    <xf numFmtId="0" fontId="12" fillId="0" borderId="0" xfId="0" applyFont="1" applyProtection="1"/>
    <xf numFmtId="0" fontId="12" fillId="0" borderId="0" xfId="0" applyFont="1" applyBorder="1" applyProtection="1"/>
    <xf numFmtId="0" fontId="12" fillId="0" borderId="0" xfId="0" applyFont="1" applyBorder="1" applyAlignment="1" applyProtection="1">
      <alignment horizontal="right"/>
    </xf>
    <xf numFmtId="0" fontId="9" fillId="0" borderId="0" xfId="0" applyFont="1" applyBorder="1" applyProtection="1"/>
    <xf numFmtId="0" fontId="10" fillId="0" borderId="0" xfId="0" applyFont="1" applyProtection="1"/>
    <xf numFmtId="0" fontId="10" fillId="0" borderId="0" xfId="0" applyFont="1" applyBorder="1" applyProtection="1"/>
    <xf numFmtId="0" fontId="10" fillId="0" borderId="0" xfId="0" applyFont="1" applyBorder="1" applyAlignment="1" applyProtection="1">
      <alignment horizontal="right"/>
    </xf>
    <xf numFmtId="0" fontId="8" fillId="0" borderId="0" xfId="0" applyFont="1" applyBorder="1" applyProtection="1"/>
    <xf numFmtId="0" fontId="6" fillId="0" borderId="0" xfId="0" applyFont="1" applyBorder="1" applyProtection="1"/>
    <xf numFmtId="0" fontId="5" fillId="0" borderId="0" xfId="0" applyFont="1" applyBorder="1" applyProtection="1"/>
    <xf numFmtId="0" fontId="3" fillId="0" borderId="0" xfId="0" applyFont="1" applyBorder="1" applyProtection="1"/>
    <xf numFmtId="0" fontId="7" fillId="0" borderId="0" xfId="0" applyFont="1" applyBorder="1" applyAlignment="1" applyProtection="1">
      <alignment horizontal="right"/>
    </xf>
    <xf numFmtId="0" fontId="2" fillId="0" borderId="0" xfId="0" applyFont="1" applyBorder="1" applyProtection="1"/>
    <xf numFmtId="0" fontId="4" fillId="0" borderId="0" xfId="0" applyFont="1" applyBorder="1" applyAlignment="1" applyProtection="1">
      <alignment horizontal="right"/>
    </xf>
    <xf numFmtId="0" fontId="5" fillId="0" borderId="8" xfId="0" applyFont="1" applyBorder="1" applyProtection="1"/>
    <xf numFmtId="0" fontId="5" fillId="3" borderId="2" xfId="1" applyFont="1" applyFill="1" applyBorder="1" applyProtection="1"/>
    <xf numFmtId="0" fontId="5" fillId="3" borderId="3" xfId="1" applyFont="1" applyFill="1" applyBorder="1" applyProtection="1"/>
    <xf numFmtId="0" fontId="1" fillId="3" borderId="3" xfId="1" applyFill="1" applyBorder="1" applyProtection="1"/>
    <xf numFmtId="0" fontId="1" fillId="3" borderId="3" xfId="1" applyFill="1" applyBorder="1" applyAlignment="1" applyProtection="1">
      <alignment horizontal="right"/>
    </xf>
    <xf numFmtId="0" fontId="1" fillId="3" borderId="4" xfId="1" applyFill="1" applyBorder="1" applyProtection="1"/>
    <xf numFmtId="0" fontId="0" fillId="0" borderId="5" xfId="0" applyBorder="1" applyProtection="1"/>
    <xf numFmtId="0" fontId="4" fillId="0" borderId="5" xfId="0" applyFont="1" applyBorder="1" applyAlignment="1" applyProtection="1">
      <alignment horizontal="right"/>
    </xf>
    <xf numFmtId="0" fontId="4" fillId="0" borderId="7" xfId="0" applyFont="1" applyFill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4" fillId="0" borderId="7" xfId="0" applyFont="1" applyFill="1" applyBorder="1" applyAlignment="1" applyProtection="1">
      <alignment horizontal="right" vertical="center"/>
    </xf>
    <xf numFmtId="0" fontId="4" fillId="0" borderId="7" xfId="0" applyFont="1" applyBorder="1" applyProtection="1"/>
    <xf numFmtId="0" fontId="0" fillId="0" borderId="7" xfId="0" applyFill="1" applyBorder="1" applyAlignment="1" applyProtection="1">
      <alignment horizontal="right"/>
    </xf>
    <xf numFmtId="0" fontId="0" fillId="0" borderId="7" xfId="0" applyBorder="1" applyProtection="1"/>
    <xf numFmtId="0" fontId="1" fillId="0" borderId="0" xfId="1" applyFill="1" applyBorder="1" applyProtection="1"/>
    <xf numFmtId="0" fontId="1" fillId="0" borderId="0" xfId="1" applyFont="1" applyFill="1" applyBorder="1" applyProtection="1"/>
    <xf numFmtId="0" fontId="1" fillId="0" borderId="0" xfId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165" fontId="0" fillId="0" borderId="0" xfId="0" applyNumberFormat="1" applyProtection="1"/>
    <xf numFmtId="0" fontId="0" fillId="0" borderId="0" xfId="0" applyFill="1" applyBorder="1" applyAlignment="1" applyProtection="1">
      <alignment horizontal="center"/>
    </xf>
    <xf numFmtId="164" fontId="1" fillId="2" borderId="1" xfId="1" applyNumberFormat="1" applyBorder="1" applyAlignment="1" applyProtection="1">
      <alignment horizontal="center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right"/>
    </xf>
    <xf numFmtId="0" fontId="0" fillId="0" borderId="0" xfId="0" applyAlignment="1" applyProtection="1">
      <alignment vertical="center"/>
    </xf>
    <xf numFmtId="0" fontId="0" fillId="0" borderId="8" xfId="0" applyFill="1" applyBorder="1" applyProtection="1"/>
    <xf numFmtId="0" fontId="1" fillId="0" borderId="0" xfId="1" applyFill="1" applyBorder="1" applyAlignment="1" applyProtection="1">
      <alignment horizontal="center"/>
    </xf>
    <xf numFmtId="165" fontId="0" fillId="0" borderId="0" xfId="0" applyNumberFormat="1" applyFill="1" applyProtection="1"/>
    <xf numFmtId="0" fontId="0" fillId="0" borderId="0" xfId="0" applyFill="1" applyProtection="1"/>
    <xf numFmtId="164" fontId="1" fillId="0" borderId="0" xfId="1" applyNumberFormat="1" applyFill="1" applyBorder="1" applyAlignment="1" applyProtection="1">
      <alignment horizontal="center"/>
    </xf>
    <xf numFmtId="0" fontId="0" fillId="0" borderId="13" xfId="0" applyFill="1" applyBorder="1" applyProtection="1"/>
    <xf numFmtId="0" fontId="0" fillId="0" borderId="0" xfId="0" applyAlignment="1" applyProtection="1">
      <alignment horizontal="right"/>
    </xf>
    <xf numFmtId="0" fontId="5" fillId="3" borderId="3" xfId="1" applyFont="1" applyFill="1" applyBorder="1" applyAlignment="1" applyProtection="1">
      <alignment horizontal="right"/>
    </xf>
    <xf numFmtId="0" fontId="5" fillId="3" borderId="4" xfId="1" applyFont="1" applyFill="1" applyBorder="1" applyProtection="1"/>
    <xf numFmtId="0" fontId="0" fillId="0" borderId="5" xfId="0" applyBorder="1" applyAlignment="1" applyProtection="1">
      <alignment horizontal="right"/>
    </xf>
    <xf numFmtId="165" fontId="0" fillId="0" borderId="0" xfId="0" applyNumberFormat="1" applyBorder="1" applyProtection="1"/>
    <xf numFmtId="0" fontId="0" fillId="0" borderId="0" xfId="0" applyBorder="1" applyAlignment="1" applyProtection="1">
      <alignment vertical="center"/>
    </xf>
    <xf numFmtId="0" fontId="5" fillId="0" borderId="0" xfId="1" applyFont="1" applyFill="1" applyBorder="1" applyProtection="1"/>
    <xf numFmtId="165" fontId="0" fillId="0" borderId="0" xfId="0" applyNumberFormat="1" applyFill="1" applyBorder="1" applyProtection="1"/>
    <xf numFmtId="0" fontId="5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left" vertical="center"/>
    </xf>
    <xf numFmtId="164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14" xfId="0" applyBorder="1" applyProtection="1"/>
    <xf numFmtId="0" fontId="0" fillId="0" borderId="9" xfId="0" applyBorder="1" applyProtection="1"/>
    <xf numFmtId="0" fontId="0" fillId="0" borderId="9" xfId="0" applyBorder="1" applyAlignment="1" applyProtection="1">
      <alignment horizontal="right"/>
    </xf>
    <xf numFmtId="0" fontId="0" fillId="0" borderId="15" xfId="0" applyBorder="1" applyProtection="1"/>
    <xf numFmtId="0" fontId="1" fillId="2" borderId="16" xfId="1" applyBorder="1" applyAlignment="1" applyProtection="1">
      <alignment horizontal="center"/>
      <protection locked="0"/>
    </xf>
    <xf numFmtId="0" fontId="1" fillId="2" borderId="1" xfId="1" applyBorder="1" applyAlignment="1" applyProtection="1">
      <alignment horizontal="center"/>
      <protection locked="0"/>
    </xf>
    <xf numFmtId="0" fontId="1" fillId="2" borderId="2" xfId="1" applyBorder="1" applyProtection="1">
      <protection locked="0"/>
    </xf>
    <xf numFmtId="0" fontId="1" fillId="2" borderId="3" xfId="1" applyBorder="1" applyProtection="1">
      <protection locked="0"/>
    </xf>
    <xf numFmtId="0" fontId="1" fillId="2" borderId="4" xfId="1" applyBorder="1" applyProtection="1"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164" fontId="1" fillId="4" borderId="2" xfId="1" applyNumberFormat="1" applyFill="1" applyBorder="1" applyAlignment="1" applyProtection="1">
      <alignment horizontal="center"/>
    </xf>
    <xf numFmtId="0" fontId="1" fillId="4" borderId="4" xfId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0" fontId="4" fillId="0" borderId="0" xfId="1" applyFont="1" applyFill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164" fontId="7" fillId="4" borderId="2" xfId="0" applyNumberFormat="1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/>
    </xf>
  </cellXfs>
  <cellStyles count="2">
    <cellStyle name="20% - Accent5" xfId="1" builtinId="46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263003</xdr:colOff>
      <xdr:row>5</xdr:row>
      <xdr:rowOff>221225</xdr:rowOff>
    </xdr:from>
    <xdr:to>
      <xdr:col>5</xdr:col>
      <xdr:colOff>119743</xdr:colOff>
      <xdr:row>15</xdr:row>
      <xdr:rowOff>215773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68138E-0ADC-4FE9-A404-5ECB55685D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22" b="6697"/>
        <a:stretch/>
      </xdr:blipFill>
      <xdr:spPr>
        <a:xfrm>
          <a:off x="556917" y="1407768"/>
          <a:ext cx="2012112" cy="1736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210F0-B917-4215-9F6A-465DFBB9BF9E}">
  <sheetPr>
    <pageSetUpPr fitToPage="1"/>
  </sheetPr>
  <dimension ref="B1:P59"/>
  <sheetViews>
    <sheetView showGridLines="0" tabSelected="1" topLeftCell="A4" zoomScale="85" zoomScaleNormal="85" workbookViewId="0">
      <selection activeCell="J8" sqref="J8"/>
    </sheetView>
  </sheetViews>
  <sheetFormatPr defaultRowHeight="14.4" x14ac:dyDescent="0.3"/>
  <cols>
    <col min="1" max="1" width="4.33203125" style="6" customWidth="1"/>
    <col min="2" max="2" width="4.77734375" style="6" customWidth="1"/>
    <col min="3" max="8" width="8.88671875" style="6" customWidth="1"/>
    <col min="9" max="9" width="8.88671875" style="55" customWidth="1"/>
    <col min="10" max="15" width="8.88671875" style="6" customWidth="1"/>
    <col min="16" max="16" width="4.77734375" style="6" customWidth="1"/>
    <col min="17" max="16384" width="8.88671875" style="6"/>
  </cols>
  <sheetData>
    <row r="1" spans="2:16" ht="15" customHeight="1" thickTop="1" x14ac:dyDescent="0.3">
      <c r="B1" s="2"/>
      <c r="C1" s="3"/>
      <c r="D1" s="3"/>
      <c r="E1" s="3"/>
      <c r="F1" s="3"/>
      <c r="G1" s="3"/>
      <c r="H1" s="3"/>
      <c r="I1" s="4"/>
      <c r="J1" s="3"/>
      <c r="K1" s="3"/>
      <c r="L1" s="3"/>
      <c r="M1" s="3"/>
      <c r="N1" s="3"/>
      <c r="O1" s="3"/>
      <c r="P1" s="5"/>
    </row>
    <row r="2" spans="2:16" ht="15" customHeight="1" x14ac:dyDescent="0.3">
      <c r="B2" s="7"/>
      <c r="C2" s="1"/>
      <c r="D2" s="1"/>
      <c r="E2" s="1"/>
      <c r="F2" s="1"/>
      <c r="G2" s="1"/>
      <c r="H2" s="1"/>
      <c r="I2" s="8"/>
      <c r="J2" s="1"/>
      <c r="K2" s="1"/>
      <c r="L2" s="1"/>
      <c r="M2" s="1"/>
      <c r="N2" s="1"/>
      <c r="O2" s="1"/>
      <c r="P2" s="9"/>
    </row>
    <row r="3" spans="2:16" ht="30" customHeight="1" x14ac:dyDescent="0.7">
      <c r="B3" s="7"/>
      <c r="C3" s="10" t="s">
        <v>0</v>
      </c>
      <c r="D3" s="11"/>
      <c r="E3" s="10"/>
      <c r="F3" s="10"/>
      <c r="G3" s="12"/>
      <c r="H3" s="12"/>
      <c r="I3" s="13"/>
      <c r="J3" s="12"/>
      <c r="K3" s="12"/>
      <c r="L3" s="1"/>
      <c r="M3" s="1"/>
      <c r="N3" s="1"/>
      <c r="O3" s="1"/>
      <c r="P3" s="9"/>
    </row>
    <row r="4" spans="2:16" ht="7.95" customHeight="1" x14ac:dyDescent="0.65">
      <c r="B4" s="7"/>
      <c r="C4" s="14"/>
      <c r="D4" s="15"/>
      <c r="E4" s="14"/>
      <c r="F4" s="14"/>
      <c r="G4" s="16"/>
      <c r="H4" s="16"/>
      <c r="I4" s="17"/>
      <c r="J4" s="1"/>
      <c r="K4" s="1"/>
      <c r="L4" s="1"/>
      <c r="M4" s="1"/>
      <c r="N4" s="1"/>
      <c r="O4" s="1"/>
      <c r="P4" s="9"/>
    </row>
    <row r="5" spans="2:16" ht="25.05" customHeight="1" x14ac:dyDescent="0.55000000000000004">
      <c r="B5" s="7"/>
      <c r="C5" s="18" t="s">
        <v>5</v>
      </c>
      <c r="E5" s="19"/>
      <c r="F5" s="19"/>
      <c r="G5" s="1"/>
      <c r="H5" s="1"/>
      <c r="I5" s="8"/>
      <c r="J5" s="1"/>
      <c r="K5" s="1"/>
      <c r="L5" s="1"/>
      <c r="M5" s="1"/>
      <c r="N5" s="1"/>
      <c r="O5" s="1"/>
      <c r="P5" s="9"/>
    </row>
    <row r="6" spans="2:16" ht="25.05" customHeight="1" x14ac:dyDescent="0.55000000000000004">
      <c r="B6" s="7"/>
      <c r="C6" s="18"/>
      <c r="E6" s="19"/>
      <c r="F6" s="19"/>
      <c r="G6" s="1"/>
      <c r="H6" s="1"/>
      <c r="I6" s="8"/>
      <c r="J6" s="1"/>
      <c r="K6" s="1"/>
      <c r="L6" s="1"/>
      <c r="M6" s="1"/>
      <c r="N6" s="1"/>
      <c r="O6" s="1"/>
      <c r="P6" s="9"/>
    </row>
    <row r="7" spans="2:16" ht="19.8" customHeight="1" x14ac:dyDescent="0.5">
      <c r="B7" s="7"/>
      <c r="C7" s="20"/>
      <c r="E7" s="19"/>
      <c r="F7" s="19"/>
      <c r="G7" s="1"/>
      <c r="H7" s="1"/>
      <c r="I7" s="8"/>
      <c r="J7" s="1"/>
      <c r="K7" s="1"/>
      <c r="L7" s="1"/>
      <c r="M7" s="1"/>
      <c r="N7" s="1"/>
      <c r="O7" s="1"/>
      <c r="P7" s="9"/>
    </row>
    <row r="8" spans="2:16" ht="18" x14ac:dyDescent="0.35">
      <c r="B8" s="7"/>
      <c r="C8" s="1"/>
      <c r="D8" s="1"/>
      <c r="E8" s="1"/>
      <c r="F8" s="1"/>
      <c r="G8" s="21"/>
      <c r="H8" s="21"/>
      <c r="I8" s="22" t="s">
        <v>1</v>
      </c>
      <c r="J8" s="73"/>
      <c r="K8" s="74"/>
      <c r="L8" s="74"/>
      <c r="M8" s="74"/>
      <c r="N8" s="74"/>
      <c r="O8" s="75"/>
      <c r="P8" s="9"/>
    </row>
    <row r="9" spans="2:16" ht="4.95" customHeight="1" x14ac:dyDescent="0.3">
      <c r="B9" s="7"/>
      <c r="C9" s="1"/>
      <c r="D9" s="1"/>
      <c r="E9" s="1"/>
      <c r="F9" s="1"/>
      <c r="G9" s="23"/>
      <c r="H9" s="23"/>
      <c r="I9" s="24"/>
      <c r="J9" s="1"/>
      <c r="K9" s="1"/>
      <c r="L9" s="1"/>
      <c r="M9" s="1"/>
      <c r="N9" s="1"/>
      <c r="O9" s="1"/>
      <c r="P9" s="9"/>
    </row>
    <row r="10" spans="2:16" ht="18" x14ac:dyDescent="0.35">
      <c r="B10" s="7"/>
      <c r="C10" s="1"/>
      <c r="D10" s="1"/>
      <c r="E10" s="1"/>
      <c r="F10" s="1"/>
      <c r="G10" s="23"/>
      <c r="H10" s="21"/>
      <c r="I10" s="22" t="s">
        <v>2</v>
      </c>
      <c r="J10" s="73"/>
      <c r="K10" s="74"/>
      <c r="L10" s="74"/>
      <c r="M10" s="74"/>
      <c r="N10" s="74"/>
      <c r="O10" s="75"/>
      <c r="P10" s="9"/>
    </row>
    <row r="11" spans="2:16" ht="4.95" customHeight="1" x14ac:dyDescent="0.3">
      <c r="B11" s="7"/>
      <c r="C11" s="1"/>
      <c r="D11" s="1"/>
      <c r="E11" s="1"/>
      <c r="F11" s="1"/>
      <c r="G11" s="23"/>
      <c r="H11" s="23"/>
      <c r="I11" s="24"/>
      <c r="J11" s="1"/>
      <c r="K11" s="1"/>
      <c r="L11" s="1"/>
      <c r="M11" s="1"/>
      <c r="N11" s="1"/>
      <c r="O11" s="1"/>
      <c r="P11" s="9"/>
    </row>
    <row r="12" spans="2:16" ht="18" x14ac:dyDescent="0.35">
      <c r="B12" s="7"/>
      <c r="C12" s="1"/>
      <c r="D12" s="1"/>
      <c r="E12" s="1"/>
      <c r="F12" s="1"/>
      <c r="G12" s="23"/>
      <c r="H12" s="21"/>
      <c r="I12" s="22" t="s">
        <v>3</v>
      </c>
      <c r="J12" s="73"/>
      <c r="K12" s="74"/>
      <c r="L12" s="74"/>
      <c r="M12" s="74"/>
      <c r="N12" s="74"/>
      <c r="O12" s="75"/>
      <c r="P12" s="9"/>
    </row>
    <row r="13" spans="2:16" ht="4.95" customHeight="1" x14ac:dyDescent="0.3">
      <c r="B13" s="7"/>
      <c r="C13" s="1"/>
      <c r="D13" s="1"/>
      <c r="E13" s="1"/>
      <c r="F13" s="1"/>
      <c r="G13" s="23"/>
      <c r="H13" s="23"/>
      <c r="I13" s="24"/>
      <c r="J13" s="1"/>
      <c r="K13" s="1"/>
      <c r="L13" s="1"/>
      <c r="M13" s="1"/>
      <c r="N13" s="1"/>
      <c r="O13" s="1"/>
      <c r="P13" s="9"/>
    </row>
    <row r="14" spans="2:16" ht="18" x14ac:dyDescent="0.35">
      <c r="B14" s="7"/>
      <c r="C14" s="1"/>
      <c r="D14" s="1"/>
      <c r="E14" s="1"/>
      <c r="F14" s="1"/>
      <c r="G14" s="23"/>
      <c r="H14" s="21"/>
      <c r="I14" s="22" t="s">
        <v>4</v>
      </c>
      <c r="J14" s="73"/>
      <c r="K14" s="74"/>
      <c r="L14" s="74"/>
      <c r="M14" s="74"/>
      <c r="N14" s="74"/>
      <c r="O14" s="75"/>
      <c r="P14" s="9"/>
    </row>
    <row r="15" spans="2:16" ht="4.95" customHeight="1" x14ac:dyDescent="0.3">
      <c r="B15" s="7"/>
      <c r="C15" s="1"/>
      <c r="D15" s="1"/>
      <c r="E15" s="1"/>
      <c r="F15" s="1"/>
      <c r="G15" s="23"/>
      <c r="H15" s="23"/>
      <c r="I15" s="24"/>
      <c r="J15" s="1"/>
      <c r="K15" s="1"/>
      <c r="L15" s="1"/>
      <c r="M15" s="1"/>
      <c r="N15" s="1"/>
      <c r="O15" s="1"/>
      <c r="P15" s="9"/>
    </row>
    <row r="16" spans="2:16" ht="18" x14ac:dyDescent="0.35">
      <c r="B16" s="7"/>
      <c r="C16" s="1"/>
      <c r="D16" s="1"/>
      <c r="E16" s="1"/>
      <c r="F16" s="1"/>
      <c r="G16" s="21"/>
      <c r="H16" s="21"/>
      <c r="I16" s="22" t="s">
        <v>7</v>
      </c>
      <c r="J16" s="73"/>
      <c r="K16" s="74"/>
      <c r="L16" s="74"/>
      <c r="M16" s="74"/>
      <c r="N16" s="74"/>
      <c r="O16" s="75"/>
      <c r="P16" s="9"/>
    </row>
    <row r="17" spans="2:16" ht="34.950000000000003" customHeight="1" x14ac:dyDescent="0.3">
      <c r="B17" s="7"/>
      <c r="C17" s="1"/>
      <c r="D17" s="1"/>
      <c r="E17" s="1"/>
      <c r="F17" s="1"/>
      <c r="G17" s="1"/>
      <c r="H17" s="1"/>
      <c r="I17" s="24"/>
      <c r="J17" s="1"/>
      <c r="K17" s="1"/>
      <c r="L17" s="1"/>
      <c r="M17" s="1"/>
      <c r="N17" s="1"/>
      <c r="O17" s="1"/>
      <c r="P17" s="9"/>
    </row>
    <row r="18" spans="2:16" ht="21" x14ac:dyDescent="0.4">
      <c r="B18" s="25"/>
      <c r="C18" s="26" t="s">
        <v>21</v>
      </c>
      <c r="D18" s="27"/>
      <c r="E18" s="28"/>
      <c r="F18" s="28"/>
      <c r="G18" s="28"/>
      <c r="H18" s="28"/>
      <c r="I18" s="29"/>
      <c r="J18" s="28"/>
      <c r="K18" s="28"/>
      <c r="L18" s="28"/>
      <c r="M18" s="28"/>
      <c r="N18" s="28"/>
      <c r="O18" s="30"/>
      <c r="P18" s="9"/>
    </row>
    <row r="19" spans="2:16" ht="10.050000000000001" customHeight="1" x14ac:dyDescent="0.3">
      <c r="B19" s="7"/>
      <c r="C19" s="1"/>
      <c r="D19" s="31"/>
      <c r="E19" s="31"/>
      <c r="F19" s="31"/>
      <c r="G19" s="31"/>
      <c r="H19" s="31"/>
      <c r="I19" s="32"/>
      <c r="J19" s="31"/>
      <c r="K19" s="31"/>
      <c r="L19" s="31"/>
      <c r="M19" s="31"/>
      <c r="N19" s="31"/>
      <c r="O19" s="1"/>
      <c r="P19" s="9"/>
    </row>
    <row r="20" spans="2:16" ht="19.95" customHeight="1" x14ac:dyDescent="0.3">
      <c r="B20" s="7"/>
      <c r="C20" s="1"/>
      <c r="D20" s="33" t="s">
        <v>16</v>
      </c>
      <c r="E20" s="33"/>
      <c r="F20" s="33" t="s">
        <v>17</v>
      </c>
      <c r="G20" s="34"/>
      <c r="H20" s="33" t="s">
        <v>18</v>
      </c>
      <c r="I20" s="35"/>
      <c r="J20" s="33"/>
      <c r="K20" s="36" t="s">
        <v>20</v>
      </c>
      <c r="L20" s="37"/>
      <c r="M20" s="38"/>
      <c r="N20" s="33" t="s">
        <v>19</v>
      </c>
      <c r="O20" s="1"/>
      <c r="P20" s="9"/>
    </row>
    <row r="21" spans="2:16" ht="15" customHeight="1" x14ac:dyDescent="0.3">
      <c r="B21" s="7"/>
      <c r="C21" s="39"/>
      <c r="D21" s="40" t="s">
        <v>10</v>
      </c>
      <c r="E21" s="39"/>
      <c r="F21" s="71"/>
      <c r="G21" s="39"/>
      <c r="H21" s="41">
        <v>1</v>
      </c>
      <c r="I21" s="42"/>
      <c r="J21" s="39"/>
      <c r="K21" s="43">
        <v>1161</v>
      </c>
      <c r="L21" s="44"/>
      <c r="N21" s="45">
        <f>F21*1161</f>
        <v>0</v>
      </c>
      <c r="O21" s="1"/>
      <c r="P21" s="9"/>
    </row>
    <row r="22" spans="2:16" ht="15" customHeight="1" x14ac:dyDescent="0.3">
      <c r="B22" s="7"/>
      <c r="C22" s="39"/>
      <c r="D22" s="40" t="s">
        <v>8</v>
      </c>
      <c r="E22" s="39"/>
      <c r="F22" s="72"/>
      <c r="G22" s="39"/>
      <c r="H22" s="41">
        <v>1.67</v>
      </c>
      <c r="I22" s="42"/>
      <c r="J22" s="39"/>
      <c r="K22" s="43">
        <v>1939</v>
      </c>
      <c r="L22" s="44"/>
      <c r="N22" s="45">
        <f>F22*1939</f>
        <v>0</v>
      </c>
      <c r="O22" s="1"/>
      <c r="P22" s="9"/>
    </row>
    <row r="23" spans="2:16" ht="15" customHeight="1" x14ac:dyDescent="0.3">
      <c r="B23" s="7"/>
      <c r="C23" s="39"/>
      <c r="D23" s="40" t="s">
        <v>9</v>
      </c>
      <c r="E23" s="39"/>
      <c r="F23" s="72"/>
      <c r="G23" s="39"/>
      <c r="H23" s="41">
        <v>3.33</v>
      </c>
      <c r="I23" s="42"/>
      <c r="J23" s="39"/>
      <c r="K23" s="43">
        <v>3867</v>
      </c>
      <c r="L23" s="44"/>
      <c r="N23" s="45">
        <f>F23*3867</f>
        <v>0</v>
      </c>
      <c r="O23" s="1"/>
      <c r="P23" s="9"/>
    </row>
    <row r="24" spans="2:16" ht="15" customHeight="1" x14ac:dyDescent="0.3">
      <c r="B24" s="7"/>
      <c r="C24" s="1"/>
      <c r="D24" s="40" t="s">
        <v>11</v>
      </c>
      <c r="E24" s="46"/>
      <c r="F24" s="72"/>
      <c r="G24" s="46"/>
      <c r="H24" s="41">
        <v>5.33</v>
      </c>
      <c r="I24" s="47"/>
      <c r="J24" s="46"/>
      <c r="K24" s="43">
        <v>6189</v>
      </c>
      <c r="L24" s="46"/>
      <c r="N24" s="45">
        <f>F24*6189</f>
        <v>0</v>
      </c>
      <c r="O24" s="1"/>
      <c r="P24" s="9"/>
    </row>
    <row r="25" spans="2:16" ht="15" customHeight="1" x14ac:dyDescent="0.3">
      <c r="B25" s="7"/>
      <c r="C25" s="1"/>
      <c r="D25" s="48" t="s">
        <v>12</v>
      </c>
      <c r="E25" s="46"/>
      <c r="F25" s="72"/>
      <c r="G25" s="46"/>
      <c r="H25" s="41">
        <v>11.67</v>
      </c>
      <c r="I25" s="47"/>
      <c r="J25" s="46"/>
      <c r="K25" s="43">
        <v>13549</v>
      </c>
      <c r="L25" s="46"/>
      <c r="N25" s="45">
        <f>F25*13549</f>
        <v>0</v>
      </c>
      <c r="O25" s="1"/>
      <c r="P25" s="9"/>
    </row>
    <row r="26" spans="2:16" ht="15" customHeight="1" x14ac:dyDescent="0.3">
      <c r="B26" s="7"/>
      <c r="C26" s="1"/>
      <c r="D26" s="40" t="s">
        <v>13</v>
      </c>
      <c r="E26" s="1"/>
      <c r="F26" s="72"/>
      <c r="G26" s="1"/>
      <c r="H26" s="41">
        <v>20</v>
      </c>
      <c r="I26" s="8"/>
      <c r="J26" s="1"/>
      <c r="K26" s="43">
        <v>23220</v>
      </c>
      <c r="L26" s="1"/>
      <c r="N26" s="45">
        <f>F26*23220</f>
        <v>0</v>
      </c>
      <c r="O26" s="1"/>
      <c r="P26" s="9"/>
    </row>
    <row r="27" spans="2:16" ht="15" customHeight="1" x14ac:dyDescent="0.3">
      <c r="B27" s="7"/>
      <c r="C27" s="1"/>
      <c r="D27" s="40" t="s">
        <v>14</v>
      </c>
      <c r="E27" s="1"/>
      <c r="F27" s="72"/>
      <c r="G27" s="1"/>
      <c r="H27" s="41">
        <v>45</v>
      </c>
      <c r="I27" s="8"/>
      <c r="J27" s="1"/>
      <c r="K27" s="43">
        <v>52245</v>
      </c>
      <c r="L27" s="1"/>
      <c r="N27" s="45">
        <f>F27*52245</f>
        <v>0</v>
      </c>
      <c r="O27" s="1"/>
      <c r="P27" s="9"/>
    </row>
    <row r="28" spans="2:16" ht="15" customHeight="1" x14ac:dyDescent="0.3">
      <c r="B28" s="7"/>
      <c r="C28" s="1"/>
      <c r="D28" s="40" t="s">
        <v>15</v>
      </c>
      <c r="E28" s="1"/>
      <c r="F28" s="72"/>
      <c r="G28" s="1"/>
      <c r="H28" s="41">
        <v>60</v>
      </c>
      <c r="I28" s="8"/>
      <c r="J28" s="1"/>
      <c r="K28" s="43">
        <v>69660</v>
      </c>
      <c r="L28" s="1"/>
      <c r="N28" s="45">
        <f>F28*69660</f>
        <v>0</v>
      </c>
      <c r="O28" s="1"/>
      <c r="P28" s="9"/>
    </row>
    <row r="29" spans="2:16" s="52" customFormat="1" ht="10.050000000000001" customHeight="1" x14ac:dyDescent="0.3">
      <c r="B29" s="49"/>
      <c r="C29" s="46"/>
      <c r="D29" s="40"/>
      <c r="E29" s="46"/>
      <c r="F29" s="50"/>
      <c r="G29" s="46"/>
      <c r="H29" s="41"/>
      <c r="I29" s="47"/>
      <c r="J29" s="46"/>
      <c r="K29" s="51"/>
      <c r="L29" s="46"/>
      <c r="N29" s="53"/>
      <c r="O29" s="46"/>
      <c r="P29" s="54"/>
    </row>
    <row r="30" spans="2:16" ht="15" customHeight="1" x14ac:dyDescent="0.3">
      <c r="B30" s="7"/>
      <c r="C30" s="1"/>
      <c r="J30" s="83" t="s">
        <v>22</v>
      </c>
      <c r="K30" s="84"/>
      <c r="L30" s="82"/>
      <c r="M30" s="78">
        <f>N21+N22+N23+N24+N25+N26+N27+N28</f>
        <v>0</v>
      </c>
      <c r="N30" s="79"/>
      <c r="O30" s="1"/>
      <c r="P30" s="9"/>
    </row>
    <row r="31" spans="2:16" ht="25.05" customHeight="1" x14ac:dyDescent="0.3">
      <c r="B31" s="7"/>
      <c r="C31" s="1"/>
      <c r="D31" s="1"/>
      <c r="E31" s="1"/>
      <c r="F31" s="1"/>
      <c r="G31" s="1"/>
      <c r="H31" s="1"/>
      <c r="I31" s="8"/>
      <c r="J31" s="1"/>
      <c r="K31" s="1"/>
      <c r="L31" s="1"/>
      <c r="M31" s="1"/>
      <c r="N31" s="1"/>
      <c r="O31" s="1"/>
      <c r="P31" s="9"/>
    </row>
    <row r="32" spans="2:16" ht="21" x14ac:dyDescent="0.4">
      <c r="B32" s="7"/>
      <c r="C32" s="26" t="s">
        <v>6</v>
      </c>
      <c r="D32" s="27"/>
      <c r="E32" s="27"/>
      <c r="F32" s="27"/>
      <c r="G32" s="27"/>
      <c r="H32" s="27"/>
      <c r="I32" s="56"/>
      <c r="J32" s="27"/>
      <c r="K32" s="27"/>
      <c r="L32" s="27"/>
      <c r="M32" s="27"/>
      <c r="N32" s="27"/>
      <c r="O32" s="57"/>
      <c r="P32" s="9"/>
    </row>
    <row r="33" spans="2:16" ht="10.050000000000001" customHeight="1" x14ac:dyDescent="0.3">
      <c r="B33" s="7"/>
      <c r="C33" s="1"/>
      <c r="D33" s="31"/>
      <c r="E33" s="31"/>
      <c r="F33" s="31"/>
      <c r="G33" s="31"/>
      <c r="H33" s="31"/>
      <c r="I33" s="58"/>
      <c r="J33" s="31"/>
      <c r="K33" s="31"/>
      <c r="L33" s="31"/>
      <c r="M33" s="31"/>
      <c r="N33" s="31"/>
      <c r="O33" s="1"/>
      <c r="P33" s="9"/>
    </row>
    <row r="34" spans="2:16" ht="15.6" x14ac:dyDescent="0.3">
      <c r="B34" s="7"/>
      <c r="C34" s="1"/>
      <c r="D34" s="33" t="s">
        <v>16</v>
      </c>
      <c r="E34" s="33"/>
      <c r="F34" s="33" t="s">
        <v>17</v>
      </c>
      <c r="G34" s="34"/>
      <c r="H34" s="33" t="s">
        <v>18</v>
      </c>
      <c r="I34" s="35"/>
      <c r="J34" s="33"/>
      <c r="K34" s="36" t="s">
        <v>20</v>
      </c>
      <c r="L34" s="37"/>
      <c r="M34" s="38"/>
      <c r="N34" s="33" t="s">
        <v>19</v>
      </c>
      <c r="O34" s="1"/>
      <c r="P34" s="9"/>
    </row>
    <row r="35" spans="2:16" ht="15.6" x14ac:dyDescent="0.3">
      <c r="B35" s="7"/>
      <c r="C35" s="1"/>
      <c r="D35" s="40" t="s">
        <v>10</v>
      </c>
      <c r="E35" s="39"/>
      <c r="F35" s="71"/>
      <c r="G35" s="39"/>
      <c r="H35" s="41">
        <v>1</v>
      </c>
      <c r="I35" s="42"/>
      <c r="J35" s="39"/>
      <c r="K35" s="59">
        <v>418</v>
      </c>
      <c r="L35" s="44"/>
      <c r="M35" s="1"/>
      <c r="N35" s="45">
        <f>F35*418</f>
        <v>0</v>
      </c>
      <c r="O35" s="1"/>
      <c r="P35" s="9"/>
    </row>
    <row r="36" spans="2:16" ht="15.6" x14ac:dyDescent="0.3">
      <c r="B36" s="7"/>
      <c r="C36" s="1"/>
      <c r="D36" s="40" t="s">
        <v>8</v>
      </c>
      <c r="E36" s="39"/>
      <c r="F36" s="72"/>
      <c r="G36" s="39"/>
      <c r="H36" s="41">
        <v>1.67</v>
      </c>
      <c r="I36" s="42"/>
      <c r="J36" s="39"/>
      <c r="K36" s="59">
        <v>699</v>
      </c>
      <c r="L36" s="44"/>
      <c r="M36" s="1"/>
      <c r="N36" s="45">
        <f>F36*699</f>
        <v>0</v>
      </c>
      <c r="O36" s="1"/>
      <c r="P36" s="9"/>
    </row>
    <row r="37" spans="2:16" ht="15.6" x14ac:dyDescent="0.3">
      <c r="B37" s="7"/>
      <c r="C37" s="1"/>
      <c r="D37" s="40" t="s">
        <v>9</v>
      </c>
      <c r="E37" s="39"/>
      <c r="F37" s="72"/>
      <c r="G37" s="39"/>
      <c r="H37" s="41">
        <v>3.33</v>
      </c>
      <c r="I37" s="42"/>
      <c r="J37" s="39"/>
      <c r="K37" s="59">
        <v>1392</v>
      </c>
      <c r="L37" s="44"/>
      <c r="M37" s="1"/>
      <c r="N37" s="45">
        <f>F37*1392</f>
        <v>0</v>
      </c>
      <c r="O37" s="1"/>
      <c r="P37" s="9"/>
    </row>
    <row r="38" spans="2:16" x14ac:dyDescent="0.3">
      <c r="B38" s="7"/>
      <c r="C38" s="1"/>
      <c r="D38" s="40" t="s">
        <v>11</v>
      </c>
      <c r="E38" s="46"/>
      <c r="F38" s="72"/>
      <c r="G38" s="46"/>
      <c r="H38" s="41">
        <v>5.33</v>
      </c>
      <c r="I38" s="47"/>
      <c r="J38" s="46"/>
      <c r="K38" s="59">
        <v>2228</v>
      </c>
      <c r="L38" s="46"/>
      <c r="M38" s="1"/>
      <c r="N38" s="45">
        <f>F38*2228</f>
        <v>0</v>
      </c>
      <c r="O38" s="1"/>
      <c r="P38" s="9"/>
    </row>
    <row r="39" spans="2:16" x14ac:dyDescent="0.3">
      <c r="B39" s="7"/>
      <c r="C39" s="1"/>
      <c r="D39" s="60" t="s">
        <v>12</v>
      </c>
      <c r="E39" s="46"/>
      <c r="F39" s="72"/>
      <c r="G39" s="46"/>
      <c r="H39" s="41">
        <v>11.67</v>
      </c>
      <c r="I39" s="47"/>
      <c r="J39" s="46"/>
      <c r="K39" s="59">
        <v>4879</v>
      </c>
      <c r="L39" s="46"/>
      <c r="M39" s="1"/>
      <c r="N39" s="45">
        <f>F39*4879</f>
        <v>0</v>
      </c>
      <c r="O39" s="1"/>
      <c r="P39" s="9"/>
    </row>
    <row r="40" spans="2:16" x14ac:dyDescent="0.3">
      <c r="B40" s="7"/>
      <c r="C40" s="1"/>
      <c r="D40" s="40" t="s">
        <v>13</v>
      </c>
      <c r="E40" s="1"/>
      <c r="F40" s="72"/>
      <c r="G40" s="1"/>
      <c r="H40" s="41">
        <v>20</v>
      </c>
      <c r="I40" s="8"/>
      <c r="J40" s="1"/>
      <c r="K40" s="59">
        <v>8360</v>
      </c>
      <c r="L40" s="1"/>
      <c r="M40" s="1"/>
      <c r="N40" s="45">
        <f>F40*8360</f>
        <v>0</v>
      </c>
      <c r="O40" s="1"/>
      <c r="P40" s="9"/>
    </row>
    <row r="41" spans="2:16" x14ac:dyDescent="0.3">
      <c r="B41" s="7"/>
      <c r="C41" s="1"/>
      <c r="D41" s="40" t="s">
        <v>14</v>
      </c>
      <c r="E41" s="1"/>
      <c r="F41" s="72"/>
      <c r="G41" s="1"/>
      <c r="H41" s="41">
        <v>45</v>
      </c>
      <c r="I41" s="8"/>
      <c r="J41" s="1"/>
      <c r="K41" s="59">
        <v>18810</v>
      </c>
      <c r="L41" s="1"/>
      <c r="M41" s="1"/>
      <c r="N41" s="45">
        <f>F41*18810</f>
        <v>0</v>
      </c>
      <c r="O41" s="1"/>
      <c r="P41" s="9"/>
    </row>
    <row r="42" spans="2:16" ht="14.4" customHeight="1" x14ac:dyDescent="0.4">
      <c r="B42" s="7"/>
      <c r="C42" s="61"/>
      <c r="D42" s="40" t="s">
        <v>15</v>
      </c>
      <c r="E42" s="1"/>
      <c r="F42" s="72"/>
      <c r="G42" s="1"/>
      <c r="H42" s="41">
        <v>60</v>
      </c>
      <c r="I42" s="8"/>
      <c r="J42" s="1"/>
      <c r="K42" s="59">
        <v>25080</v>
      </c>
      <c r="L42" s="1"/>
      <c r="M42" s="1"/>
      <c r="N42" s="45">
        <f>F42*25080</f>
        <v>0</v>
      </c>
      <c r="O42" s="39"/>
      <c r="P42" s="9"/>
    </row>
    <row r="43" spans="2:16" ht="10.050000000000001" customHeight="1" x14ac:dyDescent="0.4">
      <c r="B43" s="7"/>
      <c r="C43" s="61"/>
      <c r="D43" s="40"/>
      <c r="E43" s="46"/>
      <c r="F43" s="50"/>
      <c r="G43" s="46"/>
      <c r="H43" s="41"/>
      <c r="I43" s="47"/>
      <c r="J43" s="46"/>
      <c r="K43" s="62"/>
      <c r="L43" s="46"/>
      <c r="M43" s="46"/>
      <c r="N43" s="53"/>
      <c r="O43" s="39"/>
      <c r="P43" s="9"/>
    </row>
    <row r="44" spans="2:16" ht="15" customHeight="1" x14ac:dyDescent="0.4">
      <c r="B44" s="7"/>
      <c r="C44" s="61"/>
      <c r="D44" s="40"/>
      <c r="E44" s="46"/>
      <c r="F44" s="50"/>
      <c r="G44" s="46"/>
      <c r="H44" s="41"/>
      <c r="I44" s="80" t="s">
        <v>23</v>
      </c>
      <c r="J44" s="81"/>
      <c r="K44" s="81"/>
      <c r="L44" s="82"/>
      <c r="M44" s="78">
        <f>N35+N36+N37+N38+N39+N40+N41+N42</f>
        <v>0</v>
      </c>
      <c r="N44" s="79"/>
      <c r="O44" s="39"/>
      <c r="P44" s="9"/>
    </row>
    <row r="45" spans="2:16" ht="25.05" customHeight="1" x14ac:dyDescent="0.3">
      <c r="B45" s="7"/>
      <c r="C45" s="46"/>
      <c r="D45" s="46"/>
      <c r="E45" s="46"/>
      <c r="F45" s="46"/>
      <c r="G45" s="46"/>
      <c r="H45" s="46"/>
      <c r="I45" s="47"/>
      <c r="J45" s="46"/>
      <c r="K45" s="46"/>
      <c r="L45" s="46"/>
      <c r="M45" s="46"/>
      <c r="N45" s="46"/>
      <c r="O45" s="46"/>
      <c r="P45" s="9"/>
    </row>
    <row r="46" spans="2:16" ht="21" x14ac:dyDescent="0.4">
      <c r="B46" s="7"/>
      <c r="C46" s="26" t="s">
        <v>24</v>
      </c>
      <c r="D46" s="27"/>
      <c r="E46" s="27"/>
      <c r="F46" s="27"/>
      <c r="G46" s="27"/>
      <c r="H46" s="27"/>
      <c r="I46" s="56"/>
      <c r="J46" s="27"/>
      <c r="K46" s="27"/>
      <c r="L46" s="27"/>
      <c r="M46" s="27"/>
      <c r="N46" s="27"/>
      <c r="O46" s="57"/>
      <c r="P46" s="9"/>
    </row>
    <row r="47" spans="2:16" ht="21" x14ac:dyDescent="0.4">
      <c r="B47" s="7"/>
      <c r="C47" s="61"/>
      <c r="D47" s="61"/>
      <c r="E47" s="61"/>
      <c r="F47" s="61"/>
      <c r="G47" s="61"/>
      <c r="H47" s="61"/>
      <c r="I47" s="63"/>
      <c r="J47" s="61"/>
      <c r="K47" s="61"/>
      <c r="L47" s="61"/>
      <c r="M47" s="61"/>
      <c r="N47" s="61"/>
      <c r="O47" s="61"/>
      <c r="P47" s="54"/>
    </row>
    <row r="48" spans="2:16" ht="19.95" customHeight="1" x14ac:dyDescent="0.3">
      <c r="B48" s="7"/>
      <c r="C48" s="1"/>
      <c r="D48" s="64" t="s">
        <v>25</v>
      </c>
      <c r="E48" s="64"/>
      <c r="F48" s="64"/>
      <c r="I48" s="85">
        <f>M30+M44</f>
        <v>0</v>
      </c>
      <c r="J48" s="86"/>
      <c r="N48" s="1"/>
      <c r="O48" s="1"/>
      <c r="P48" s="9"/>
    </row>
    <row r="49" spans="2:16" ht="17.25" customHeight="1" x14ac:dyDescent="0.3">
      <c r="B49" s="7"/>
      <c r="C49" s="1"/>
      <c r="D49" s="64"/>
      <c r="E49" s="64"/>
      <c r="F49" s="64"/>
      <c r="I49" s="65"/>
      <c r="J49" s="66"/>
      <c r="N49" s="1"/>
      <c r="O49" s="1"/>
      <c r="P49" s="9"/>
    </row>
    <row r="50" spans="2:16" ht="15" customHeight="1" x14ac:dyDescent="0.3">
      <c r="B50" s="7"/>
      <c r="C50" s="1"/>
      <c r="D50" s="64"/>
      <c r="E50" s="64"/>
      <c r="F50" s="64"/>
      <c r="I50" s="65"/>
      <c r="J50" s="66"/>
      <c r="N50" s="1"/>
      <c r="O50" s="1"/>
      <c r="P50" s="9"/>
    </row>
    <row r="51" spans="2:16" ht="17.25" customHeight="1" x14ac:dyDescent="0.3">
      <c r="B51" s="7"/>
      <c r="C51" s="1"/>
      <c r="D51" s="64"/>
      <c r="E51" s="64"/>
      <c r="F51" s="64"/>
      <c r="I51" s="65"/>
      <c r="J51" s="66"/>
      <c r="N51" s="1"/>
      <c r="O51" s="1"/>
      <c r="P51" s="9"/>
    </row>
    <row r="52" spans="2:16" ht="38.4" customHeight="1" x14ac:dyDescent="0.3">
      <c r="B52" s="7"/>
      <c r="C52" s="1"/>
      <c r="D52" s="64"/>
      <c r="E52" s="64"/>
      <c r="F52" s="64"/>
      <c r="I52" s="65"/>
      <c r="J52" s="66"/>
      <c r="N52" s="1"/>
      <c r="O52" s="1"/>
      <c r="P52" s="9"/>
    </row>
    <row r="53" spans="2:16" ht="17.25" customHeight="1" x14ac:dyDescent="0.3">
      <c r="B53" s="7"/>
      <c r="C53" s="1"/>
      <c r="D53" s="64"/>
      <c r="E53" s="64"/>
      <c r="F53" s="64"/>
      <c r="I53" s="65"/>
      <c r="J53" s="66"/>
      <c r="N53" s="1"/>
      <c r="O53" s="1"/>
      <c r="P53" s="9"/>
    </row>
    <row r="54" spans="2:16" ht="18" customHeight="1" x14ac:dyDescent="0.3">
      <c r="B54" s="7"/>
      <c r="C54" s="76" t="s">
        <v>26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9"/>
    </row>
    <row r="55" spans="2:16" ht="18" customHeight="1" x14ac:dyDescent="0.3">
      <c r="B55" s="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9"/>
    </row>
    <row r="56" spans="2:16" ht="19.95" customHeight="1" thickBot="1" x14ac:dyDescent="0.35">
      <c r="B56" s="67"/>
      <c r="C56" s="68"/>
      <c r="D56" s="68"/>
      <c r="E56" s="68"/>
      <c r="F56" s="68"/>
      <c r="G56" s="68"/>
      <c r="H56" s="68"/>
      <c r="I56" s="69"/>
      <c r="J56" s="68"/>
      <c r="K56" s="68"/>
      <c r="L56" s="68"/>
      <c r="M56" s="68"/>
      <c r="N56" s="68"/>
      <c r="O56" s="68"/>
      <c r="P56" s="70"/>
    </row>
    <row r="57" spans="2:16" ht="15" thickTop="1" x14ac:dyDescent="0.3">
      <c r="I57" s="8"/>
      <c r="P57" s="1"/>
    </row>
    <row r="58" spans="2:16" x14ac:dyDescent="0.3">
      <c r="I58" s="8"/>
    </row>
    <row r="59" spans="2:16" x14ac:dyDescent="0.3">
      <c r="I59" s="8"/>
    </row>
  </sheetData>
  <sheetProtection algorithmName="SHA-512" hashValue="e+xbWPgvAl55CeTj5vGdvPEn9cRvjTV51+vgNdR1DveL/m2rH992QN87pslW+d3a7wHOxdvo+ish/X67yBFyEQ==" saltValue="CUq14GvKZxOVV9cSflHVZQ==" spinCount="100000" sheet="1" objects="1" scenarios="1" selectLockedCells="1"/>
  <mergeCells count="6">
    <mergeCell ref="C54:O55"/>
    <mergeCell ref="M30:N30"/>
    <mergeCell ref="M44:N44"/>
    <mergeCell ref="I44:L44"/>
    <mergeCell ref="J30:L30"/>
    <mergeCell ref="I48:J48"/>
  </mergeCells>
  <pageMargins left="0.25" right="0.25" top="0.25" bottom="0.25" header="0" footer="0"/>
  <pageSetup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Impact Fee Worksheet</vt:lpstr>
      <vt:lpstr>'Impact Fee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Wallis W. Meshier</dc:creator>
  <cp:lastModifiedBy>Wallis W. Meshier</cp:lastModifiedBy>
  <cp:lastPrinted>2021-04-20T21:04:22Z</cp:lastPrinted>
  <dcterms:created xsi:type="dcterms:W3CDTF">2021-04-16T14:04:52Z</dcterms:created>
  <dcterms:modified xsi:type="dcterms:W3CDTF">2021-04-20T21:04:37Z</dcterms:modified>
</cp:coreProperties>
</file>